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hodnotící zpráv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<sst xmlns="http://schemas.openxmlformats.org/spreadsheetml/2006/main" count="148" uniqueCount="106">
  <si>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skutečnost</t>
  </si>
  <si>
    <t>upr. rozpočet</t>
  </si>
  <si>
    <t>Nekonsolidované příjmy</t>
  </si>
  <si>
    <t>Příjmy po konsolidaci</t>
  </si>
  <si>
    <t>Nekonsolidované výdaje</t>
  </si>
  <si>
    <t>Výdaje po konsolidaci</t>
  </si>
  <si>
    <t>Financování - třída 8</t>
  </si>
  <si>
    <t>Saldo-HV před konsolidací</t>
  </si>
  <si>
    <t>Saldo-HV po konsolidací</t>
  </si>
  <si>
    <t>Ukazatel rozpočtu                      v tis. Kč</t>
  </si>
  <si>
    <t xml:space="preserve">2. Provedená rozpočtová opatření v průběhu roku. </t>
  </si>
  <si>
    <t>3. Zhodnocení rozpočtových výsledků po konsolidaci (přebytku; v případě schodku vysvětlit důvody jeho vzniku, stav peněžních prostředků).</t>
  </si>
  <si>
    <t xml:space="preserve">Použití </t>
  </si>
  <si>
    <t>5. Tvorba vlastních příjmů po konsolidaci a rozhodujících položek v meziročním porovnání.</t>
  </si>
  <si>
    <t>Vlastní příjmy po konsolidaci v tis. Kč</t>
  </si>
  <si>
    <t xml:space="preserve">6. Srovnání dynamiky příjmů obce po konsolidaci s rokem minulým. </t>
  </si>
  <si>
    <t>Ukazatel rozpočtu po konsolidaci v tis. Kč</t>
  </si>
  <si>
    <t>Daňové</t>
  </si>
  <si>
    <t>Vlastní nedaňové</t>
  </si>
  <si>
    <t>Vlastní kapitálové</t>
  </si>
  <si>
    <t>Celkem vlastní příjmy</t>
  </si>
  <si>
    <t>Vlastní příjmy celkem</t>
  </si>
  <si>
    <t>Investiční dotace celkem</t>
  </si>
  <si>
    <t>Ostatní, jiné příjmy celkem</t>
  </si>
  <si>
    <t>Celkem příjmy po konsolid.</t>
  </si>
  <si>
    <t>Neinvest. dotace celkem</t>
  </si>
  <si>
    <t>7. Přehled dotací poskytnutých od jiných rozpočtů a ze státních fondů</t>
  </si>
  <si>
    <t>UZ</t>
  </si>
  <si>
    <t>Označení účelové dotace</t>
  </si>
  <si>
    <t>v Kč</t>
  </si>
  <si>
    <t>X</t>
  </si>
  <si>
    <t>Celkem ze státního rozpočtu v Kč</t>
  </si>
  <si>
    <t>Celkem z rozpočtu Jihočeského kraje v Kč</t>
  </si>
  <si>
    <t>Přiděleno</t>
  </si>
  <si>
    <t>Vyčerpáno</t>
  </si>
  <si>
    <t>Rozdíl</t>
  </si>
  <si>
    <t>Celkem ze státních fondů v Kč</t>
  </si>
  <si>
    <t>9. Analýza výdajové stránky rozpočtu zvlášť za běžné a kapitálové výdaje.</t>
  </si>
  <si>
    <t>Běžné výdaje celkem</t>
  </si>
  <si>
    <t>Kapitálové výdaje celkem</t>
  </si>
  <si>
    <t>Analýza kapitálových výdajů</t>
  </si>
  <si>
    <t>rozdíl</t>
  </si>
  <si>
    <t>Odvětví</t>
  </si>
  <si>
    <t xml:space="preserve">Počet ziskových </t>
  </si>
  <si>
    <t>Počet ztrátových</t>
  </si>
  <si>
    <t>Položka</t>
  </si>
  <si>
    <t>Školství</t>
  </si>
  <si>
    <t>Kultura</t>
  </si>
  <si>
    <t>Sociální</t>
  </si>
  <si>
    <t>Ostatní</t>
  </si>
  <si>
    <t>Celkem</t>
  </si>
  <si>
    <t>Zdravotnic.</t>
  </si>
  <si>
    <t xml:space="preserve">12. Významné výkyvy v hospodaření v průběhu hodnoceného roku. </t>
  </si>
  <si>
    <t>Kapitálový výdaj</t>
  </si>
  <si>
    <t>Celkový zisk v Kč</t>
  </si>
  <si>
    <t>Celková ztráta v Kč</t>
  </si>
  <si>
    <t xml:space="preserve">Podkladem pro vypracování číselné části "zprávy" jsou roční účetní a finanční výkazy, doplněné 
o stručné, ale výstižné zhodnocení ostatních oblastí, které z účetních výkazů nelze zjistit. </t>
  </si>
  <si>
    <t>1. Souhrnné výsledky finančního hospodaření, dosažené v příjmové a výdajové části rozpočtu
 v hodnoceném roce v porovnání s výsledky roku předcházejícího.</t>
  </si>
  <si>
    <t>4. Zapojení mimorozpočtových zdrojů (úvěry, půjčky, výpomoci, prostředky fondů), porovnání jejich výše 
s předchozími roky a jejich podíl na celkových výsledcích.</t>
  </si>
  <si>
    <t xml:space="preserve">8. Využití prostředků přidělených z rozpočtů jednotlivých kapitol státního rozpočtu, ze státních fondů 
a z rozpočtu kraje. </t>
  </si>
  <si>
    <t xml:space="preserve">10. Podrobná informace o čerpání prostředků poskytnutých na řešení následků živelních katastrof 
a mimořádných situací, včetně převodu nevyčerpaných účelových prostředků do roku následujícího. </t>
  </si>
  <si>
    <t>Rozdíl skutečnosti          2017-2016</t>
  </si>
  <si>
    <t>% plnění 2017/2016</t>
  </si>
  <si>
    <t>Přehled dotací ze státního rozpočtu podle účelů v roce 2017</t>
  </si>
  <si>
    <t>Přehled dotací přidělených od Jihočeského kraje podle účelů v roce 2017</t>
  </si>
  <si>
    <t>Přehled dotací přidělených od státních fondů podle účelů v roce 2017</t>
  </si>
  <si>
    <t xml:space="preserve">11. Rozbor hospodaření zřizovaných příspěvkových organizací sumarizovaných dle odvětví. 
Podíl příspěvkových organizací hospodařících v hodnoceném roce se ziskem či hospodařících se ztrátou na celkovém počtu příspěvkových organizací, včetně komentáře k řešení ztrátovosti. </t>
  </si>
  <si>
    <t>"Hodnotící zpráva za rok 2017 pro vypracování podkladů k návrhu státního závěrečného účtu"   za obec Volenice, IČO: 00397342</t>
  </si>
  <si>
    <t>"Zajištění energetických úspor budovy II.stupně a tělocvičny ZŠ Volenice"</t>
  </si>
  <si>
    <t>V průběhu  roku  2017  byla  zapojena  třída 8 - financování  a  to  z důvodu splácení úvěru na akci</t>
  </si>
  <si>
    <t>Rozdíl mezi schváleným a upraveným rozpočtem v příjmech 12 060 011,80 Kč a výdajích 15 910 386,80 Kč</t>
  </si>
  <si>
    <t>Změny v rozpočtu byly způsobeny především přijatými dotacemi, které se odrazily v příjmech i ve výdajích</t>
  </si>
  <si>
    <t>Počet provedených rozpočtových opatření: 12</t>
  </si>
  <si>
    <t>Zůstatek na všech účtech celkem Kč  3 336 404,26</t>
  </si>
  <si>
    <t xml:space="preserve">z toho na ZBÚ      Kč    1 986 551,49 </t>
  </si>
  <si>
    <t>ostatní - ČS           Kč          2 978,46</t>
  </si>
  <si>
    <t xml:space="preserve">          - ČNB        Kč    1 346 874,31      </t>
  </si>
  <si>
    <t xml:space="preserve">Použití rezervního fondu, fondu sociálních potřeb, rozvoje bydlení, dalšího fondu </t>
  </si>
  <si>
    <t>Obec nemá žádný fond.</t>
  </si>
  <si>
    <t xml:space="preserve">úvěrů:   objem    3 922 160,- Kč  - akce: "Zajištění energetických úspor budovy II.stupně a </t>
  </si>
  <si>
    <t xml:space="preserve">            tělocvičny ZŠ Volenice", splácení v období 1/2015 - 11/2028</t>
  </si>
  <si>
    <t>Zůstatek celkového úvěrového zatížení k 31.12.2017:   3 922 160,- Kč</t>
  </si>
  <si>
    <t>Půjčky ani návratné výpomoce obec Volenice v roce 2017 neměla.</t>
  </si>
  <si>
    <t>Volby do parlamentu ČR</t>
  </si>
  <si>
    <t>Neinv.dotace z MV ČR na JSDHO</t>
  </si>
  <si>
    <t>Výměna výplní otvorů bytového domu č.p. 34 Tažovice</t>
  </si>
  <si>
    <t>Zajištění energ.úspor budovy II.stupně a tělocvičny</t>
  </si>
  <si>
    <t>DP RVK, OP Podpora výstavby a obnovy VHI, 2017</t>
  </si>
  <si>
    <t>Dotace na VPP od Úřadu práce</t>
  </si>
  <si>
    <t>MMR - dotace na akci: "Kanalizace Volenice"</t>
  </si>
  <si>
    <t>MMR - dotace na akci: "Dětské hřiště MŠ"</t>
  </si>
  <si>
    <t>MŠMT - OP VVV - PO3 neinvestice</t>
  </si>
  <si>
    <t xml:space="preserve">Finanční prostředky přidělené obci ze státního rozpočtu i z rozpočtu kraje byly využity v souladu se stanovenými podmínkami, příjmy i výdaje byly označeny ÚZ. </t>
  </si>
  <si>
    <t>poř.dl.majetku</t>
  </si>
  <si>
    <t>inv.transfer PO</t>
  </si>
  <si>
    <t>Objem poskytnutých dotací:   1 923 509,- Kč</t>
  </si>
  <si>
    <t>po živelních pohromách - jednalo se o opravu 400 bm kanalizačních trubek včetně povrchových úprav</t>
  </si>
  <si>
    <t>Použito na následující účely: Jedná se o dotaci z programu 11791 - Obnova obecního a krajského majetku</t>
  </si>
  <si>
    <t>komunikace a vjezdů.</t>
  </si>
  <si>
    <t xml:space="preserve">Nevyčerpaný objem 0,- Kč    </t>
  </si>
  <si>
    <t>Zpracovala:</t>
  </si>
  <si>
    <t>Zemenová Eva, dne 30.1.2018</t>
  </si>
  <si>
    <t>Odsouhlasil:</t>
  </si>
  <si>
    <t>Papež Karel, dne 30.1.2018</t>
  </si>
  <si>
    <t>……………………….</t>
  </si>
  <si>
    <t>Vzledem k rozpočtovým opatřením, které jsou prováděny v průběhu roku, nejsou v hospodaření obce žádné významné odchylky od schváleného rozpočtu. Poskytnuté dotace nám pomáhají řešit řadu problémů, protože obec by nebyla sama schopna financovat potřebné opravy obecního majetku.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</si>
</sst>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0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4" fontId="40" fillId="0" borderId="0" xfId="0" applyNumberFormat="1" applyFont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0.00390625" style="5" customWidth="1"/>
    <col min="2" max="2" width="13.00390625" style="5" customWidth="1"/>
    <col min="3" max="3" width="11.421875" style="5" customWidth="1"/>
    <col min="4" max="4" width="11.28125" style="5" customWidth="1"/>
    <col min="5" max="5" width="11.421875" style="5" customWidth="1"/>
    <col min="6" max="7" width="11.28125" style="5" customWidth="1"/>
    <col min="8" max="8" width="11.8515625" style="5" customWidth="1"/>
    <col min="9" max="9" width="10.00390625" style="5" customWidth="1"/>
    <col min="10" max="10" width="10.00390625" style="5" bestFit="1" customWidth="1"/>
    <col min="11" max="11" width="11.57421875" style="5" bestFit="1" customWidth="1"/>
    <col min="12" max="16384" width="9.140625" style="5" customWidth="1"/>
  </cols>
  <sheetData>
    <row r="1" spans="1:9" ht="29.25" customHeight="1">
      <c r="A1" s="38" t="s">
        <v>67</v>
      </c>
      <c r="B1" s="38"/>
      <c r="C1" s="38"/>
      <c r="D1" s="38"/>
      <c r="E1" s="38"/>
      <c r="F1" s="38"/>
      <c r="G1" s="38"/>
      <c r="H1" s="38"/>
      <c r="I1" s="4"/>
    </row>
    <row r="3" spans="1:9" ht="29.25" customHeight="1">
      <c r="A3" s="37" t="s">
        <v>56</v>
      </c>
      <c r="B3" s="37"/>
      <c r="C3" s="37"/>
      <c r="D3" s="37"/>
      <c r="E3" s="37"/>
      <c r="F3" s="37"/>
      <c r="G3" s="37"/>
      <c r="H3" s="37"/>
      <c r="I3" s="6"/>
    </row>
    <row r="5" spans="1:9" ht="29.25" customHeight="1">
      <c r="A5" s="39" t="s">
        <v>57</v>
      </c>
      <c r="B5" s="39"/>
      <c r="C5" s="39"/>
      <c r="D5" s="39"/>
      <c r="E5" s="39"/>
      <c r="F5" s="39"/>
      <c r="G5" s="39"/>
      <c r="H5" s="39"/>
      <c r="I5" s="7"/>
    </row>
    <row r="6" spans="1:9" ht="15" customHeight="1">
      <c r="A6" s="28" t="s">
        <v>9</v>
      </c>
      <c r="B6" s="29"/>
      <c r="C6" s="32">
        <v>2016</v>
      </c>
      <c r="D6" s="33"/>
      <c r="E6" s="32">
        <v>2017</v>
      </c>
      <c r="F6" s="33"/>
      <c r="G6" s="34" t="s">
        <v>61</v>
      </c>
      <c r="H6" s="34" t="s">
        <v>62</v>
      </c>
      <c r="I6" s="8"/>
    </row>
    <row r="7" spans="1:9" ht="30" customHeight="1">
      <c r="A7" s="30"/>
      <c r="B7" s="31"/>
      <c r="C7" s="1" t="s">
        <v>1</v>
      </c>
      <c r="D7" s="1" t="s">
        <v>0</v>
      </c>
      <c r="E7" s="1" t="s">
        <v>1</v>
      </c>
      <c r="F7" s="1" t="s">
        <v>0</v>
      </c>
      <c r="G7" s="35"/>
      <c r="H7" s="35"/>
      <c r="I7" s="8"/>
    </row>
    <row r="8" spans="1:11" ht="16.5" customHeight="1">
      <c r="A8" s="25" t="s">
        <v>2</v>
      </c>
      <c r="B8" s="26"/>
      <c r="C8" s="12">
        <v>11169</v>
      </c>
      <c r="D8" s="12">
        <v>11133</v>
      </c>
      <c r="E8" s="12">
        <v>20369</v>
      </c>
      <c r="F8" s="12">
        <v>20251</v>
      </c>
      <c r="G8" s="12">
        <f aca="true" t="shared" si="0" ref="G8:G14">F8-D8</f>
        <v>9118</v>
      </c>
      <c r="H8" s="12">
        <f>F8/D8*100</f>
        <v>181.90065570825473</v>
      </c>
      <c r="I8" s="8"/>
      <c r="K8" s="17"/>
    </row>
    <row r="9" spans="1:11" ht="16.5" customHeight="1">
      <c r="A9" s="25" t="s">
        <v>3</v>
      </c>
      <c r="B9" s="26"/>
      <c r="C9" s="12">
        <v>10026</v>
      </c>
      <c r="D9" s="12">
        <v>9990</v>
      </c>
      <c r="E9" s="12">
        <v>15232</v>
      </c>
      <c r="F9" s="12">
        <v>15114</v>
      </c>
      <c r="G9" s="12">
        <f t="shared" si="0"/>
        <v>5124</v>
      </c>
      <c r="H9" s="12">
        <f aca="true" t="shared" si="1" ref="H9:H14">F9/D9*100</f>
        <v>151.2912912912913</v>
      </c>
      <c r="I9" s="18"/>
      <c r="K9" s="17"/>
    </row>
    <row r="10" spans="1:11" ht="16.5" customHeight="1">
      <c r="A10" s="25" t="s">
        <v>4</v>
      </c>
      <c r="B10" s="26"/>
      <c r="C10" s="12">
        <v>11016</v>
      </c>
      <c r="D10" s="12">
        <v>9707</v>
      </c>
      <c r="E10" s="12">
        <v>22608</v>
      </c>
      <c r="F10" s="12">
        <v>21844</v>
      </c>
      <c r="G10" s="12">
        <f t="shared" si="0"/>
        <v>12137</v>
      </c>
      <c r="H10" s="12">
        <f t="shared" si="1"/>
        <v>225.03348099309775</v>
      </c>
      <c r="I10" s="8"/>
      <c r="J10" s="17"/>
      <c r="K10" s="17"/>
    </row>
    <row r="11" spans="1:11" ht="16.5" customHeight="1">
      <c r="A11" s="25" t="s">
        <v>5</v>
      </c>
      <c r="B11" s="26"/>
      <c r="C11" s="12">
        <v>9873</v>
      </c>
      <c r="D11" s="12">
        <v>8564</v>
      </c>
      <c r="E11" s="12">
        <v>17472</v>
      </c>
      <c r="F11" s="12">
        <v>16708</v>
      </c>
      <c r="G11" s="12">
        <f t="shared" si="0"/>
        <v>8144</v>
      </c>
      <c r="H11" s="12">
        <f t="shared" si="1"/>
        <v>195.09574964969642</v>
      </c>
      <c r="I11" s="8"/>
      <c r="K11" s="17"/>
    </row>
    <row r="12" spans="1:11" ht="16.5" customHeight="1">
      <c r="A12" s="25" t="s">
        <v>6</v>
      </c>
      <c r="B12" s="26"/>
      <c r="C12" s="12">
        <v>-153</v>
      </c>
      <c r="D12" s="12">
        <v>-1426</v>
      </c>
      <c r="E12" s="12">
        <v>2239</v>
      </c>
      <c r="F12" s="12">
        <v>1594</v>
      </c>
      <c r="G12" s="12">
        <f t="shared" si="0"/>
        <v>3020</v>
      </c>
      <c r="H12" s="12">
        <f t="shared" si="1"/>
        <v>-111.78120617110801</v>
      </c>
      <c r="I12" s="8"/>
      <c r="K12" s="17"/>
    </row>
    <row r="13" spans="1:11" ht="16.5" customHeight="1">
      <c r="A13" s="25" t="s">
        <v>7</v>
      </c>
      <c r="B13" s="26"/>
      <c r="C13" s="12">
        <v>-153</v>
      </c>
      <c r="D13" s="12">
        <v>-1426</v>
      </c>
      <c r="E13" s="12">
        <v>2239</v>
      </c>
      <c r="F13" s="12">
        <v>1594</v>
      </c>
      <c r="G13" s="12">
        <f t="shared" si="0"/>
        <v>3020</v>
      </c>
      <c r="H13" s="12">
        <f t="shared" si="1"/>
        <v>-111.78120617110801</v>
      </c>
      <c r="I13" s="8"/>
      <c r="K13" s="17"/>
    </row>
    <row r="14" spans="1:11" ht="16.5" customHeight="1">
      <c r="A14" s="25" t="s">
        <v>8</v>
      </c>
      <c r="B14" s="26"/>
      <c r="C14" s="12">
        <v>153</v>
      </c>
      <c r="D14" s="12">
        <v>1426</v>
      </c>
      <c r="E14" s="12">
        <v>-2239</v>
      </c>
      <c r="F14" s="12">
        <v>-1594</v>
      </c>
      <c r="G14" s="12">
        <f t="shared" si="0"/>
        <v>-3020</v>
      </c>
      <c r="H14" s="12">
        <f t="shared" si="1"/>
        <v>-111.78120617110801</v>
      </c>
      <c r="I14" s="8"/>
      <c r="K14" s="17"/>
    </row>
    <row r="15" spans="1:8" ht="16.5" customHeight="1">
      <c r="A15" s="20"/>
      <c r="B15" s="20"/>
      <c r="C15" s="20"/>
      <c r="D15" s="20"/>
      <c r="E15" s="20"/>
      <c r="F15" s="20"/>
      <c r="G15" s="20"/>
      <c r="H15" s="20"/>
    </row>
    <row r="16" spans="1:8" ht="16.5" customHeight="1">
      <c r="A16" s="20" t="s">
        <v>69</v>
      </c>
      <c r="B16" s="20"/>
      <c r="C16" s="20"/>
      <c r="D16" s="20"/>
      <c r="E16" s="20"/>
      <c r="F16" s="20"/>
      <c r="G16" s="20"/>
      <c r="H16" s="20"/>
    </row>
    <row r="17" spans="1:8" ht="16.5" customHeight="1">
      <c r="A17" s="20" t="s">
        <v>68</v>
      </c>
      <c r="B17" s="20"/>
      <c r="C17" s="20"/>
      <c r="D17" s="20"/>
      <c r="E17" s="20"/>
      <c r="F17" s="20"/>
      <c r="G17" s="20"/>
      <c r="H17" s="20"/>
    </row>
    <row r="18" spans="1:8" ht="16.5" customHeight="1">
      <c r="A18" s="14"/>
      <c r="B18" s="14"/>
      <c r="C18" s="14"/>
      <c r="D18" s="14"/>
      <c r="E18" s="14"/>
      <c r="F18" s="14"/>
      <c r="G18" s="14"/>
      <c r="H18" s="14"/>
    </row>
    <row r="19" ht="14.25" customHeight="1"/>
    <row r="20" ht="15">
      <c r="A20" s="9" t="s">
        <v>10</v>
      </c>
    </row>
    <row r="21" ht="15">
      <c r="A21" s="5" t="s">
        <v>72</v>
      </c>
    </row>
    <row r="22" ht="15">
      <c r="A22" s="5" t="s">
        <v>70</v>
      </c>
    </row>
    <row r="24" ht="15">
      <c r="A24" s="19" t="s">
        <v>71</v>
      </c>
    </row>
    <row r="25" ht="13.5" customHeight="1"/>
    <row r="26" spans="1:8" ht="29.25" customHeight="1">
      <c r="A26" s="36" t="s">
        <v>11</v>
      </c>
      <c r="B26" s="36"/>
      <c r="C26" s="36"/>
      <c r="D26" s="36"/>
      <c r="E26" s="36"/>
      <c r="F26" s="36"/>
      <c r="G26" s="36"/>
      <c r="H26" s="36"/>
    </row>
    <row r="27" spans="1:8" ht="12" customHeight="1">
      <c r="A27" s="15"/>
      <c r="B27" s="15"/>
      <c r="C27" s="15"/>
      <c r="D27" s="15"/>
      <c r="E27" s="15"/>
      <c r="F27" s="15"/>
      <c r="G27" s="15"/>
      <c r="H27" s="15"/>
    </row>
    <row r="28" ht="15">
      <c r="A28" s="5" t="s">
        <v>73</v>
      </c>
    </row>
    <row r="29" spans="2:5" ht="15">
      <c r="B29" s="21" t="s">
        <v>74</v>
      </c>
      <c r="C29" s="21"/>
      <c r="D29" s="21"/>
      <c r="E29" s="21"/>
    </row>
    <row r="30" ht="15">
      <c r="B30" s="5" t="s">
        <v>75</v>
      </c>
    </row>
    <row r="31" ht="15">
      <c r="B31" s="5" t="s">
        <v>76</v>
      </c>
    </row>
    <row r="32" ht="13.5" customHeight="1"/>
    <row r="33" spans="1:8" ht="28.5" customHeight="1">
      <c r="A33" s="36" t="s">
        <v>58</v>
      </c>
      <c r="B33" s="36"/>
      <c r="C33" s="36"/>
      <c r="D33" s="36"/>
      <c r="E33" s="36"/>
      <c r="F33" s="36"/>
      <c r="G33" s="36"/>
      <c r="H33" s="36"/>
    </row>
    <row r="34" spans="1:8" ht="23.25" customHeight="1">
      <c r="A34" s="22" t="s">
        <v>77</v>
      </c>
      <c r="B34" s="22"/>
      <c r="C34" s="22"/>
      <c r="D34" s="22"/>
      <c r="E34" s="22"/>
      <c r="F34" s="22"/>
      <c r="G34" s="22"/>
      <c r="H34" s="22"/>
    </row>
    <row r="35" spans="1:8" ht="15" customHeight="1">
      <c r="A35" s="20" t="s">
        <v>78</v>
      </c>
      <c r="B35" s="22"/>
      <c r="C35" s="22"/>
      <c r="D35" s="22"/>
      <c r="E35" s="22"/>
      <c r="F35" s="22"/>
      <c r="G35" s="22"/>
      <c r="H35" s="22"/>
    </row>
    <row r="36" spans="1:8" ht="15" customHeight="1">
      <c r="A36" s="14"/>
      <c r="B36" s="16"/>
      <c r="C36" s="16"/>
      <c r="D36" s="16"/>
      <c r="E36" s="16"/>
      <c r="F36" s="16"/>
      <c r="G36" s="16"/>
      <c r="H36" s="16"/>
    </row>
    <row r="37" spans="1:2" ht="15">
      <c r="A37" s="5" t="s">
        <v>12</v>
      </c>
      <c r="B37" s="5" t="s">
        <v>79</v>
      </c>
    </row>
    <row r="38" spans="2:8" ht="15">
      <c r="B38" s="21" t="s">
        <v>80</v>
      </c>
      <c r="C38" s="21"/>
      <c r="D38" s="21"/>
      <c r="E38" s="21"/>
      <c r="F38" s="21"/>
      <c r="G38" s="21"/>
      <c r="H38" s="21"/>
    </row>
    <row r="39" ht="15">
      <c r="A39" s="5" t="s">
        <v>81</v>
      </c>
    </row>
    <row r="41" ht="15">
      <c r="A41" s="5" t="s">
        <v>82</v>
      </c>
    </row>
    <row r="43" ht="15">
      <c r="A43" s="10"/>
    </row>
    <row r="44" ht="7.5" customHeight="1"/>
    <row r="45" ht="15">
      <c r="A45" s="9" t="s">
        <v>13</v>
      </c>
    </row>
    <row r="46" spans="1:8" ht="15" customHeight="1">
      <c r="A46" s="28" t="s">
        <v>14</v>
      </c>
      <c r="B46" s="29"/>
      <c r="C46" s="32">
        <v>2016</v>
      </c>
      <c r="D46" s="33"/>
      <c r="E46" s="32">
        <v>2017</v>
      </c>
      <c r="F46" s="33"/>
      <c r="G46" s="34" t="s">
        <v>61</v>
      </c>
      <c r="H46" s="34" t="s">
        <v>62</v>
      </c>
    </row>
    <row r="47" spans="1:8" ht="30" customHeight="1">
      <c r="A47" s="30"/>
      <c r="B47" s="31"/>
      <c r="C47" s="1" t="s">
        <v>1</v>
      </c>
      <c r="D47" s="1" t="s">
        <v>0</v>
      </c>
      <c r="E47" s="1" t="s">
        <v>1</v>
      </c>
      <c r="F47" s="1" t="s">
        <v>0</v>
      </c>
      <c r="G47" s="35"/>
      <c r="H47" s="35"/>
    </row>
    <row r="48" spans="1:8" ht="15">
      <c r="A48" s="25" t="s">
        <v>17</v>
      </c>
      <c r="B48" s="26"/>
      <c r="C48" s="12">
        <v>8552</v>
      </c>
      <c r="D48" s="12">
        <v>8528</v>
      </c>
      <c r="E48" s="12">
        <v>9213</v>
      </c>
      <c r="F48" s="12">
        <v>9117</v>
      </c>
      <c r="G48" s="12">
        <f>F48-D48</f>
        <v>589</v>
      </c>
      <c r="H48" s="12">
        <f>F48/D48*100</f>
        <v>106.90666041275799</v>
      </c>
    </row>
    <row r="49" spans="1:8" ht="15">
      <c r="A49" s="25" t="s">
        <v>18</v>
      </c>
      <c r="B49" s="26"/>
      <c r="C49" s="12">
        <v>735</v>
      </c>
      <c r="D49" s="12">
        <v>723</v>
      </c>
      <c r="E49" s="12">
        <v>771</v>
      </c>
      <c r="F49" s="12">
        <v>749</v>
      </c>
      <c r="G49" s="12">
        <f>F49-D49</f>
        <v>26</v>
      </c>
      <c r="H49" s="12">
        <f>F49/D49*100</f>
        <v>103.59612724757955</v>
      </c>
    </row>
    <row r="50" spans="1:8" ht="15">
      <c r="A50" s="25" t="s">
        <v>19</v>
      </c>
      <c r="B50" s="26"/>
      <c r="C50" s="12">
        <v>51</v>
      </c>
      <c r="D50" s="12">
        <v>51</v>
      </c>
      <c r="E50" s="12">
        <v>34</v>
      </c>
      <c r="F50" s="12">
        <v>34</v>
      </c>
      <c r="G50" s="12">
        <f>F50-D50</f>
        <v>-17</v>
      </c>
      <c r="H50" s="12">
        <f>F50/D50*100</f>
        <v>66.66666666666666</v>
      </c>
    </row>
    <row r="51" spans="1:8" ht="15">
      <c r="A51" s="25" t="s">
        <v>20</v>
      </c>
      <c r="B51" s="26"/>
      <c r="C51" s="12">
        <v>9338</v>
      </c>
      <c r="D51" s="12">
        <v>9302</v>
      </c>
      <c r="E51" s="12">
        <f>E48+E49+E50</f>
        <v>10018</v>
      </c>
      <c r="F51" s="12">
        <f>F48+F49+F50</f>
        <v>9900</v>
      </c>
      <c r="G51" s="12">
        <f>F51-D51</f>
        <v>598</v>
      </c>
      <c r="H51" s="12">
        <f>F51/D51*100</f>
        <v>106.42872500537518</v>
      </c>
    </row>
    <row r="52" spans="1:8" ht="8.25" customHeight="1">
      <c r="A52" s="27"/>
      <c r="B52" s="27"/>
      <c r="C52" s="27"/>
      <c r="D52" s="27"/>
      <c r="E52" s="27"/>
      <c r="F52" s="27"/>
      <c r="G52" s="27"/>
      <c r="H52" s="27"/>
    </row>
    <row r="53" ht="9.75" customHeight="1"/>
    <row r="54" ht="15">
      <c r="A54" s="9" t="s">
        <v>15</v>
      </c>
    </row>
    <row r="55" spans="1:8" ht="15" customHeight="1">
      <c r="A55" s="28" t="s">
        <v>16</v>
      </c>
      <c r="B55" s="29"/>
      <c r="C55" s="32">
        <v>2016</v>
      </c>
      <c r="D55" s="33"/>
      <c r="E55" s="32">
        <v>2017</v>
      </c>
      <c r="F55" s="33"/>
      <c r="G55" s="34" t="s">
        <v>61</v>
      </c>
      <c r="H55" s="34" t="s">
        <v>62</v>
      </c>
    </row>
    <row r="56" spans="1:8" ht="29.25" customHeight="1">
      <c r="A56" s="30"/>
      <c r="B56" s="31"/>
      <c r="C56" s="1" t="s">
        <v>1</v>
      </c>
      <c r="D56" s="1" t="s">
        <v>0</v>
      </c>
      <c r="E56" s="1" t="s">
        <v>1</v>
      </c>
      <c r="F56" s="1" t="s">
        <v>0</v>
      </c>
      <c r="G56" s="35"/>
      <c r="H56" s="35"/>
    </row>
    <row r="57" spans="1:8" ht="15">
      <c r="A57" s="25" t="s">
        <v>21</v>
      </c>
      <c r="B57" s="26"/>
      <c r="C57" s="12">
        <v>9338</v>
      </c>
      <c r="D57" s="12">
        <v>9302</v>
      </c>
      <c r="E57" s="12">
        <v>10018</v>
      </c>
      <c r="F57" s="12">
        <v>9900</v>
      </c>
      <c r="G57" s="12">
        <f>F57-D57</f>
        <v>598</v>
      </c>
      <c r="H57" s="12">
        <f>F57/D57*100</f>
        <v>106.42872500537518</v>
      </c>
    </row>
    <row r="58" spans="1:8" ht="15">
      <c r="A58" s="25" t="s">
        <v>25</v>
      </c>
      <c r="B58" s="26"/>
      <c r="C58" s="12">
        <v>688</v>
      </c>
      <c r="D58" s="12">
        <v>688</v>
      </c>
      <c r="E58" s="12">
        <v>4824</v>
      </c>
      <c r="F58" s="12">
        <v>4824</v>
      </c>
      <c r="G58" s="12">
        <f>F58-D58</f>
        <v>4136</v>
      </c>
      <c r="H58" s="12">
        <f>F58/D58*100</f>
        <v>701.1627906976744</v>
      </c>
    </row>
    <row r="59" spans="1:8" ht="15">
      <c r="A59" s="25" t="s">
        <v>22</v>
      </c>
      <c r="B59" s="26"/>
      <c r="C59" s="12">
        <v>0</v>
      </c>
      <c r="D59" s="12">
        <v>0</v>
      </c>
      <c r="E59" s="12">
        <v>390</v>
      </c>
      <c r="F59" s="12">
        <v>390</v>
      </c>
      <c r="G59" s="12">
        <f>F59-D59</f>
        <v>390</v>
      </c>
      <c r="H59" s="12"/>
    </row>
    <row r="60" spans="1:8" ht="15">
      <c r="A60" s="25" t="s">
        <v>23</v>
      </c>
      <c r="B60" s="26"/>
      <c r="C60" s="12">
        <v>0</v>
      </c>
      <c r="D60" s="12">
        <v>0</v>
      </c>
      <c r="E60" s="12">
        <v>0</v>
      </c>
      <c r="F60" s="12">
        <v>0</v>
      </c>
      <c r="G60" s="12">
        <f>F60-D60</f>
        <v>0</v>
      </c>
      <c r="H60" s="12">
        <v>0</v>
      </c>
    </row>
    <row r="61" spans="1:8" ht="15">
      <c r="A61" s="25" t="s">
        <v>24</v>
      </c>
      <c r="B61" s="26"/>
      <c r="C61" s="12">
        <v>10026</v>
      </c>
      <c r="D61" s="12">
        <v>9990</v>
      </c>
      <c r="E61" s="12">
        <f>SUM(E57:E60)</f>
        <v>15232</v>
      </c>
      <c r="F61" s="12">
        <f>SUM(F57:F60)</f>
        <v>15114</v>
      </c>
      <c r="G61" s="12">
        <f>F61-D61</f>
        <v>5124</v>
      </c>
      <c r="H61" s="12">
        <f>F61/D61*100</f>
        <v>151.2912912912913</v>
      </c>
    </row>
    <row r="62" ht="8.25" customHeight="1">
      <c r="A62" s="10"/>
    </row>
    <row r="64" ht="15">
      <c r="A64" s="9" t="s">
        <v>26</v>
      </c>
    </row>
    <row r="65" spans="1:8" ht="15">
      <c r="A65" s="5" t="s">
        <v>63</v>
      </c>
      <c r="H65" s="11" t="s">
        <v>29</v>
      </c>
    </row>
    <row r="66" spans="1:8" ht="15">
      <c r="A66" s="1" t="s">
        <v>27</v>
      </c>
      <c r="B66" s="24" t="s">
        <v>28</v>
      </c>
      <c r="C66" s="24"/>
      <c r="D66" s="24"/>
      <c r="E66" s="24"/>
      <c r="F66" s="1" t="s">
        <v>33</v>
      </c>
      <c r="G66" s="1" t="s">
        <v>34</v>
      </c>
      <c r="H66" s="1" t="s">
        <v>35</v>
      </c>
    </row>
    <row r="67" spans="1:10" ht="15">
      <c r="A67" s="2">
        <v>14004</v>
      </c>
      <c r="B67" s="23" t="s">
        <v>84</v>
      </c>
      <c r="C67" s="23"/>
      <c r="D67" s="23"/>
      <c r="E67" s="23"/>
      <c r="F67" s="12">
        <v>9675</v>
      </c>
      <c r="G67" s="12">
        <v>9675</v>
      </c>
      <c r="H67" s="12">
        <v>0</v>
      </c>
      <c r="J67" s="17"/>
    </row>
    <row r="68" spans="1:8" ht="15">
      <c r="A68" s="2">
        <v>98071</v>
      </c>
      <c r="B68" s="23" t="s">
        <v>83</v>
      </c>
      <c r="C68" s="23"/>
      <c r="D68" s="23"/>
      <c r="E68" s="23"/>
      <c r="F68" s="12">
        <v>44000</v>
      </c>
      <c r="G68" s="12">
        <v>44000</v>
      </c>
      <c r="H68" s="12">
        <v>0</v>
      </c>
    </row>
    <row r="69" spans="1:8" ht="15">
      <c r="A69" s="2">
        <v>13013</v>
      </c>
      <c r="B69" s="23" t="s">
        <v>88</v>
      </c>
      <c r="C69" s="23"/>
      <c r="D69" s="23"/>
      <c r="E69" s="23"/>
      <c r="F69" s="12">
        <v>75000</v>
      </c>
      <c r="G69" s="12">
        <v>75000</v>
      </c>
      <c r="H69" s="12">
        <v>0</v>
      </c>
    </row>
    <row r="70" spans="1:8" ht="15">
      <c r="A70" s="2">
        <v>13101</v>
      </c>
      <c r="B70" s="23" t="s">
        <v>88</v>
      </c>
      <c r="C70" s="23"/>
      <c r="D70" s="23"/>
      <c r="E70" s="23"/>
      <c r="F70" s="12">
        <v>28000</v>
      </c>
      <c r="G70" s="12">
        <v>28000</v>
      </c>
      <c r="H70" s="12">
        <v>0</v>
      </c>
    </row>
    <row r="71" spans="1:8" ht="15">
      <c r="A71" s="2">
        <v>17053</v>
      </c>
      <c r="B71" s="23" t="s">
        <v>89</v>
      </c>
      <c r="C71" s="23"/>
      <c r="D71" s="23"/>
      <c r="E71" s="23"/>
      <c r="F71" s="12">
        <v>1923509</v>
      </c>
      <c r="G71" s="12">
        <v>1923509</v>
      </c>
      <c r="H71" s="12">
        <v>0</v>
      </c>
    </row>
    <row r="72" spans="1:8" ht="15">
      <c r="A72" s="2">
        <v>17928</v>
      </c>
      <c r="B72" s="23" t="s">
        <v>90</v>
      </c>
      <c r="C72" s="23"/>
      <c r="D72" s="23"/>
      <c r="E72" s="23"/>
      <c r="F72" s="12">
        <v>389831</v>
      </c>
      <c r="G72" s="12">
        <v>389831</v>
      </c>
      <c r="H72" s="12">
        <v>0</v>
      </c>
    </row>
    <row r="73" spans="1:8" ht="15">
      <c r="A73" s="2">
        <v>33063</v>
      </c>
      <c r="B73" s="23" t="s">
        <v>91</v>
      </c>
      <c r="C73" s="23"/>
      <c r="D73" s="23"/>
      <c r="E73" s="23"/>
      <c r="F73" s="12">
        <v>469798.8</v>
      </c>
      <c r="G73" s="12">
        <v>469798.8</v>
      </c>
      <c r="H73" s="12">
        <v>0</v>
      </c>
    </row>
    <row r="74" spans="1:11" ht="15">
      <c r="A74" s="1" t="s">
        <v>30</v>
      </c>
      <c r="B74" s="23" t="s">
        <v>31</v>
      </c>
      <c r="C74" s="23"/>
      <c r="D74" s="23"/>
      <c r="E74" s="23"/>
      <c r="F74" s="12">
        <f>SUM(F67:F73)</f>
        <v>2939813.8</v>
      </c>
      <c r="G74" s="12">
        <f>SUM(G67:G73)</f>
        <v>2939813.8</v>
      </c>
      <c r="H74" s="12">
        <f>G74-F74</f>
        <v>0</v>
      </c>
      <c r="K74" s="17"/>
    </row>
    <row r="76" spans="1:8" ht="15">
      <c r="A76" s="5" t="s">
        <v>64</v>
      </c>
      <c r="H76" s="11" t="s">
        <v>29</v>
      </c>
    </row>
    <row r="77" spans="1:8" ht="15">
      <c r="A77" s="1" t="s">
        <v>27</v>
      </c>
      <c r="B77" s="24" t="s">
        <v>28</v>
      </c>
      <c r="C77" s="24"/>
      <c r="D77" s="24"/>
      <c r="E77" s="24"/>
      <c r="F77" s="1" t="s">
        <v>33</v>
      </c>
      <c r="G77" s="1" t="s">
        <v>34</v>
      </c>
      <c r="H77" s="1" t="s">
        <v>35</v>
      </c>
    </row>
    <row r="78" spans="1:11" ht="15">
      <c r="A78" s="2">
        <v>710</v>
      </c>
      <c r="B78" s="23" t="s">
        <v>85</v>
      </c>
      <c r="C78" s="23"/>
      <c r="D78" s="23"/>
      <c r="E78" s="23"/>
      <c r="F78" s="12">
        <v>170000</v>
      </c>
      <c r="G78" s="12">
        <v>170000</v>
      </c>
      <c r="H78" s="12">
        <v>0</v>
      </c>
      <c r="K78" s="17"/>
    </row>
    <row r="79" spans="1:8" ht="15">
      <c r="A79" s="2">
        <v>710</v>
      </c>
      <c r="B79" s="23" t="s">
        <v>86</v>
      </c>
      <c r="C79" s="23"/>
      <c r="D79" s="23"/>
      <c r="E79" s="23"/>
      <c r="F79" s="12">
        <v>55000</v>
      </c>
      <c r="G79" s="12">
        <v>55000</v>
      </c>
      <c r="H79" s="12">
        <v>0</v>
      </c>
    </row>
    <row r="80" spans="1:11" ht="15">
      <c r="A80" s="2">
        <v>434</v>
      </c>
      <c r="B80" s="23" t="s">
        <v>87</v>
      </c>
      <c r="C80" s="23"/>
      <c r="D80" s="23"/>
      <c r="E80" s="23"/>
      <c r="F80" s="12">
        <v>1900000</v>
      </c>
      <c r="G80" s="12">
        <v>1900000</v>
      </c>
      <c r="H80" s="12">
        <v>0</v>
      </c>
      <c r="K80" s="17"/>
    </row>
    <row r="81" spans="1:8" ht="15">
      <c r="A81" s="1" t="s">
        <v>30</v>
      </c>
      <c r="B81" s="23" t="s">
        <v>32</v>
      </c>
      <c r="C81" s="23"/>
      <c r="D81" s="23"/>
      <c r="E81" s="23"/>
      <c r="F81" s="12">
        <f>SUM(F78:F80)</f>
        <v>2125000</v>
      </c>
      <c r="G81" s="12">
        <f>SUM(G78:G80)</f>
        <v>2125000</v>
      </c>
      <c r="H81" s="12">
        <f>G81-F81</f>
        <v>0</v>
      </c>
    </row>
    <row r="83" spans="1:8" ht="15">
      <c r="A83" s="5" t="s">
        <v>65</v>
      </c>
      <c r="H83" s="11" t="s">
        <v>29</v>
      </c>
    </row>
    <row r="84" spans="1:8" ht="15">
      <c r="A84" s="1" t="s">
        <v>27</v>
      </c>
      <c r="B84" s="24" t="s">
        <v>28</v>
      </c>
      <c r="C84" s="24"/>
      <c r="D84" s="24"/>
      <c r="E84" s="24"/>
      <c r="F84" s="1" t="s">
        <v>33</v>
      </c>
      <c r="G84" s="1" t="s">
        <v>34</v>
      </c>
      <c r="H84" s="1" t="s">
        <v>35</v>
      </c>
    </row>
    <row r="85" spans="1:8" ht="15">
      <c r="A85" s="2"/>
      <c r="B85" s="23"/>
      <c r="C85" s="23"/>
      <c r="D85" s="23"/>
      <c r="E85" s="23"/>
      <c r="F85" s="12"/>
      <c r="G85" s="12"/>
      <c r="H85" s="12"/>
    </row>
    <row r="86" spans="1:8" ht="15">
      <c r="A86" s="1" t="s">
        <v>30</v>
      </c>
      <c r="B86" s="23" t="s">
        <v>36</v>
      </c>
      <c r="C86" s="23"/>
      <c r="D86" s="23"/>
      <c r="E86" s="23"/>
      <c r="F86" s="12"/>
      <c r="G86" s="12"/>
      <c r="H86" s="12"/>
    </row>
    <row r="89" spans="1:8" ht="29.25" customHeight="1">
      <c r="A89" s="36" t="s">
        <v>59</v>
      </c>
      <c r="B89" s="36"/>
      <c r="C89" s="36"/>
      <c r="D89" s="36"/>
      <c r="E89" s="36"/>
      <c r="F89" s="36"/>
      <c r="G89" s="36"/>
      <c r="H89" s="36"/>
    </row>
    <row r="90" spans="1:8" ht="48.75" customHeight="1">
      <c r="A90" s="20" t="s">
        <v>92</v>
      </c>
      <c r="B90" s="20"/>
      <c r="C90" s="20"/>
      <c r="D90" s="20"/>
      <c r="E90" s="20"/>
      <c r="F90" s="20"/>
      <c r="G90" s="20"/>
      <c r="H90" s="20"/>
    </row>
    <row r="91" ht="15">
      <c r="A91" s="9" t="s">
        <v>37</v>
      </c>
    </row>
    <row r="92" spans="1:8" ht="15" customHeight="1">
      <c r="A92" s="28" t="s">
        <v>16</v>
      </c>
      <c r="B92" s="29"/>
      <c r="C92" s="32">
        <v>2016</v>
      </c>
      <c r="D92" s="33"/>
      <c r="E92" s="32">
        <v>2017</v>
      </c>
      <c r="F92" s="33"/>
      <c r="G92" s="34" t="s">
        <v>61</v>
      </c>
      <c r="H92" s="34" t="s">
        <v>62</v>
      </c>
    </row>
    <row r="93" spans="1:8" ht="31.5" customHeight="1">
      <c r="A93" s="30"/>
      <c r="B93" s="31"/>
      <c r="C93" s="1" t="s">
        <v>1</v>
      </c>
      <c r="D93" s="1" t="s">
        <v>0</v>
      </c>
      <c r="E93" s="1" t="s">
        <v>1</v>
      </c>
      <c r="F93" s="1" t="s">
        <v>0</v>
      </c>
      <c r="G93" s="35"/>
      <c r="H93" s="35"/>
    </row>
    <row r="94" spans="1:8" ht="15">
      <c r="A94" s="25" t="s">
        <v>38</v>
      </c>
      <c r="B94" s="26"/>
      <c r="C94" s="12">
        <v>9641</v>
      </c>
      <c r="D94" s="12">
        <v>8374</v>
      </c>
      <c r="E94" s="12">
        <v>21426</v>
      </c>
      <c r="F94" s="12">
        <v>20673</v>
      </c>
      <c r="G94" s="12">
        <f>F94-D94</f>
        <v>12299</v>
      </c>
      <c r="H94" s="12">
        <f>F94/D94*100</f>
        <v>246.8712682111297</v>
      </c>
    </row>
    <row r="95" spans="1:8" ht="15">
      <c r="A95" s="25" t="s">
        <v>39</v>
      </c>
      <c r="B95" s="26"/>
      <c r="C95" s="12">
        <v>1375</v>
      </c>
      <c r="D95" s="12">
        <v>1334</v>
      </c>
      <c r="E95" s="12">
        <v>1183</v>
      </c>
      <c r="F95" s="12">
        <v>1171</v>
      </c>
      <c r="G95" s="12">
        <f>F95-D95</f>
        <v>-163</v>
      </c>
      <c r="H95" s="12">
        <f>F95/D95*100</f>
        <v>87.78110944527737</v>
      </c>
    </row>
    <row r="96" spans="1:8" ht="6" customHeight="1">
      <c r="A96" s="27"/>
      <c r="B96" s="27"/>
      <c r="C96" s="27"/>
      <c r="D96" s="27"/>
      <c r="E96" s="27"/>
      <c r="F96" s="27"/>
      <c r="G96" s="27"/>
      <c r="H96" s="27"/>
    </row>
    <row r="98" spans="1:6" ht="15">
      <c r="A98" s="5" t="s">
        <v>40</v>
      </c>
      <c r="F98" s="11" t="s">
        <v>29</v>
      </c>
    </row>
    <row r="99" spans="1:6" ht="15">
      <c r="A99" s="1" t="s">
        <v>45</v>
      </c>
      <c r="B99" s="24" t="s">
        <v>53</v>
      </c>
      <c r="C99" s="24"/>
      <c r="D99" s="1" t="s">
        <v>1</v>
      </c>
      <c r="E99" s="1" t="s">
        <v>0</v>
      </c>
      <c r="F99" s="1" t="s">
        <v>41</v>
      </c>
    </row>
    <row r="100" spans="1:6" ht="15">
      <c r="A100" s="1">
        <v>61</v>
      </c>
      <c r="B100" s="25" t="s">
        <v>93</v>
      </c>
      <c r="C100" s="26"/>
      <c r="D100" s="12">
        <v>988083</v>
      </c>
      <c r="E100" s="12">
        <v>976622.5</v>
      </c>
      <c r="F100" s="12">
        <f>D100-E100</f>
        <v>11460.5</v>
      </c>
    </row>
    <row r="101" spans="1:6" ht="15">
      <c r="A101" s="1">
        <v>62</v>
      </c>
      <c r="B101" s="25"/>
      <c r="C101" s="26"/>
      <c r="D101" s="12"/>
      <c r="E101" s="12"/>
      <c r="F101" s="12"/>
    </row>
    <row r="102" spans="1:6" ht="15">
      <c r="A102" s="1">
        <v>63</v>
      </c>
      <c r="B102" s="25" t="s">
        <v>94</v>
      </c>
      <c r="C102" s="26"/>
      <c r="D102" s="12">
        <v>194600</v>
      </c>
      <c r="E102" s="12">
        <v>194600</v>
      </c>
      <c r="F102" s="12">
        <v>0</v>
      </c>
    </row>
    <row r="103" spans="1:6" ht="15">
      <c r="A103" s="1">
        <v>64</v>
      </c>
      <c r="B103" s="25"/>
      <c r="C103" s="26"/>
      <c r="D103" s="12"/>
      <c r="E103" s="12"/>
      <c r="F103" s="12"/>
    </row>
    <row r="104" spans="1:6" ht="15">
      <c r="A104" s="1" t="s">
        <v>30</v>
      </c>
      <c r="B104" s="24" t="s">
        <v>39</v>
      </c>
      <c r="C104" s="24"/>
      <c r="D104" s="12">
        <f>D100+D102</f>
        <v>1182683</v>
      </c>
      <c r="E104" s="12">
        <f>E100+E102</f>
        <v>1171222.5</v>
      </c>
      <c r="F104" s="12">
        <f>D104-E104</f>
        <v>11460.5</v>
      </c>
    </row>
    <row r="106" spans="1:8" ht="41.25" customHeight="1">
      <c r="A106" s="36" t="s">
        <v>60</v>
      </c>
      <c r="B106" s="36"/>
      <c r="C106" s="36"/>
      <c r="D106" s="36"/>
      <c r="E106" s="36"/>
      <c r="F106" s="36"/>
      <c r="G106" s="36"/>
      <c r="H106" s="36"/>
    </row>
    <row r="107" ht="15">
      <c r="A107" s="5" t="s">
        <v>95</v>
      </c>
    </row>
    <row r="108" ht="15">
      <c r="A108" s="5" t="s">
        <v>97</v>
      </c>
    </row>
    <row r="109" ht="15">
      <c r="A109" s="5" t="s">
        <v>96</v>
      </c>
    </row>
    <row r="110" ht="15">
      <c r="A110" s="5" t="s">
        <v>98</v>
      </c>
    </row>
    <row r="111" ht="15">
      <c r="A111" s="5" t="s">
        <v>99</v>
      </c>
    </row>
    <row r="113" spans="1:8" ht="54" customHeight="1">
      <c r="A113" s="36" t="s">
        <v>66</v>
      </c>
      <c r="B113" s="36"/>
      <c r="C113" s="36"/>
      <c r="D113" s="36"/>
      <c r="E113" s="36"/>
      <c r="F113" s="36"/>
      <c r="G113" s="36"/>
      <c r="H113" s="36"/>
    </row>
    <row r="114" spans="1:7" ht="30">
      <c r="A114" s="1" t="s">
        <v>42</v>
      </c>
      <c r="B114" s="3" t="s">
        <v>43</v>
      </c>
      <c r="C114" s="24" t="s">
        <v>54</v>
      </c>
      <c r="D114" s="24"/>
      <c r="E114" s="3" t="s">
        <v>44</v>
      </c>
      <c r="F114" s="24" t="s">
        <v>55</v>
      </c>
      <c r="G114" s="24"/>
    </row>
    <row r="115" spans="1:7" ht="15">
      <c r="A115" s="2" t="s">
        <v>46</v>
      </c>
      <c r="B115" s="13">
        <v>1</v>
      </c>
      <c r="C115" s="40">
        <v>0</v>
      </c>
      <c r="D115" s="40"/>
      <c r="E115" s="13">
        <v>0</v>
      </c>
      <c r="F115" s="40">
        <v>0</v>
      </c>
      <c r="G115" s="40"/>
    </row>
    <row r="116" spans="1:7" ht="15">
      <c r="A116" s="2" t="s">
        <v>47</v>
      </c>
      <c r="B116" s="13"/>
      <c r="C116" s="40"/>
      <c r="D116" s="40"/>
      <c r="E116" s="13"/>
      <c r="F116" s="40"/>
      <c r="G116" s="40"/>
    </row>
    <row r="117" spans="1:7" ht="15">
      <c r="A117" s="2" t="s">
        <v>51</v>
      </c>
      <c r="B117" s="13"/>
      <c r="C117" s="40"/>
      <c r="D117" s="40"/>
      <c r="E117" s="13"/>
      <c r="F117" s="40"/>
      <c r="G117" s="40"/>
    </row>
    <row r="118" spans="1:7" ht="15">
      <c r="A118" s="2" t="s">
        <v>48</v>
      </c>
      <c r="B118" s="13"/>
      <c r="C118" s="40"/>
      <c r="D118" s="40"/>
      <c r="E118" s="13"/>
      <c r="F118" s="40"/>
      <c r="G118" s="40"/>
    </row>
    <row r="119" spans="1:7" ht="15">
      <c r="A119" s="2" t="s">
        <v>49</v>
      </c>
      <c r="B119" s="13"/>
      <c r="C119" s="40"/>
      <c r="D119" s="40"/>
      <c r="E119" s="13"/>
      <c r="F119" s="40"/>
      <c r="G119" s="40"/>
    </row>
    <row r="120" spans="1:7" ht="15">
      <c r="A120" s="2" t="s">
        <v>50</v>
      </c>
      <c r="B120" s="13">
        <v>1</v>
      </c>
      <c r="C120" s="40">
        <v>0</v>
      </c>
      <c r="D120" s="40"/>
      <c r="E120" s="13">
        <v>0</v>
      </c>
      <c r="F120" s="40">
        <v>0</v>
      </c>
      <c r="G120" s="40"/>
    </row>
    <row r="122" ht="15">
      <c r="A122" s="9" t="s">
        <v>52</v>
      </c>
    </row>
    <row r="123" spans="1:8" ht="65.25" customHeight="1">
      <c r="A123" s="20" t="s">
        <v>105</v>
      </c>
      <c r="B123" s="20"/>
      <c r="C123" s="20"/>
      <c r="D123" s="20"/>
      <c r="E123" s="20"/>
      <c r="F123" s="20"/>
      <c r="G123" s="20"/>
      <c r="H123" s="20"/>
    </row>
    <row r="125" spans="1:6" ht="15">
      <c r="A125" s="5" t="s">
        <v>100</v>
      </c>
      <c r="C125" s="5" t="s">
        <v>101</v>
      </c>
      <c r="F125" s="5" t="s">
        <v>104</v>
      </c>
    </row>
    <row r="127" spans="1:6" ht="15">
      <c r="A127" s="5" t="s">
        <v>102</v>
      </c>
      <c r="C127" s="5" t="s">
        <v>103</v>
      </c>
      <c r="F127" s="5" t="s">
        <v>104</v>
      </c>
    </row>
  </sheetData>
  <sheetProtection/>
  <mergeCells count="94">
    <mergeCell ref="F120:G120"/>
    <mergeCell ref="A123:H123"/>
    <mergeCell ref="C117:D117"/>
    <mergeCell ref="C118:D118"/>
    <mergeCell ref="C119:D119"/>
    <mergeCell ref="C120:D120"/>
    <mergeCell ref="F115:G115"/>
    <mergeCell ref="F116:G116"/>
    <mergeCell ref="F117:G117"/>
    <mergeCell ref="F118:G118"/>
    <mergeCell ref="F119:G119"/>
    <mergeCell ref="A106:H106"/>
    <mergeCell ref="A113:H113"/>
    <mergeCell ref="C114:D114"/>
    <mergeCell ref="F114:G114"/>
    <mergeCell ref="C115:D115"/>
    <mergeCell ref="C116:D116"/>
    <mergeCell ref="A94:B94"/>
    <mergeCell ref="A95:B95"/>
    <mergeCell ref="A96:H96"/>
    <mergeCell ref="B99:C99"/>
    <mergeCell ref="B104:C104"/>
    <mergeCell ref="B100:C100"/>
    <mergeCell ref="B101:C101"/>
    <mergeCell ref="B102:C102"/>
    <mergeCell ref="B103:C103"/>
    <mergeCell ref="A89:H89"/>
    <mergeCell ref="A90:H90"/>
    <mergeCell ref="A92:B93"/>
    <mergeCell ref="C92:D92"/>
    <mergeCell ref="E92:F92"/>
    <mergeCell ref="G92:G93"/>
    <mergeCell ref="H92:H93"/>
    <mergeCell ref="A14:B14"/>
    <mergeCell ref="A8:B8"/>
    <mergeCell ref="C6:D6"/>
    <mergeCell ref="E6:F6"/>
    <mergeCell ref="A6:B7"/>
    <mergeCell ref="G6:G7"/>
    <mergeCell ref="A11:B11"/>
    <mergeCell ref="A12:B12"/>
    <mergeCell ref="A3:H3"/>
    <mergeCell ref="A1:H1"/>
    <mergeCell ref="A5:H5"/>
    <mergeCell ref="A13:B13"/>
    <mergeCell ref="G46:G47"/>
    <mergeCell ref="H46:H47"/>
    <mergeCell ref="A48:B48"/>
    <mergeCell ref="H6:H7"/>
    <mergeCell ref="A15:H15"/>
    <mergeCell ref="A26:H26"/>
    <mergeCell ref="A33:H33"/>
    <mergeCell ref="A34:H34"/>
    <mergeCell ref="A9:B9"/>
    <mergeCell ref="A10:B10"/>
    <mergeCell ref="A49:B49"/>
    <mergeCell ref="A50:B50"/>
    <mergeCell ref="A51:B51"/>
    <mergeCell ref="A46:B47"/>
    <mergeCell ref="C46:D46"/>
    <mergeCell ref="E46:F46"/>
    <mergeCell ref="A60:B60"/>
    <mergeCell ref="A61:B61"/>
    <mergeCell ref="A52:H52"/>
    <mergeCell ref="A55:B56"/>
    <mergeCell ref="C55:D55"/>
    <mergeCell ref="E55:F55"/>
    <mergeCell ref="G55:G56"/>
    <mergeCell ref="H55:H56"/>
    <mergeCell ref="B74:E74"/>
    <mergeCell ref="B67:E67"/>
    <mergeCell ref="B68:E68"/>
    <mergeCell ref="B69:E69"/>
    <mergeCell ref="B70:E70"/>
    <mergeCell ref="B73:E73"/>
    <mergeCell ref="B72:E72"/>
    <mergeCell ref="B86:E86"/>
    <mergeCell ref="B81:E81"/>
    <mergeCell ref="B84:E84"/>
    <mergeCell ref="B85:E85"/>
    <mergeCell ref="B77:E77"/>
    <mergeCell ref="B78:E78"/>
    <mergeCell ref="B79:E79"/>
    <mergeCell ref="B80:E80"/>
    <mergeCell ref="A16:H16"/>
    <mergeCell ref="A17:H17"/>
    <mergeCell ref="B29:E29"/>
    <mergeCell ref="A35:H35"/>
    <mergeCell ref="B38:H38"/>
    <mergeCell ref="B71:E71"/>
    <mergeCell ref="B66:E66"/>
    <mergeCell ref="A57:B57"/>
    <mergeCell ref="A58:B58"/>
    <mergeCell ref="A59:B59"/>
  </mergeCells>
  <printOptions/>
  <pageMargins left="0.5905511811023623" right="0.3937007874015748" top="0.7086614173228347" bottom="0.70866141732283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Účetní</cp:lastModifiedBy>
  <cp:lastPrinted>2018-01-30T12:05:08Z</cp:lastPrinted>
  <dcterms:created xsi:type="dcterms:W3CDTF">2012-08-06T11:44:10Z</dcterms:created>
  <dcterms:modified xsi:type="dcterms:W3CDTF">2018-01-30T12:07:07Z</dcterms:modified>
  <cp:category/>
  <cp:version/>
  <cp:contentType/>
  <cp:contentStatus/>
</cp:coreProperties>
</file>